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5315" windowHeight="4845" tabRatio="699" activeTab="0"/>
  </bookViews>
  <sheets>
    <sheet name="РЦП" sheetId="1" r:id="rId1"/>
  </sheets>
  <definedNames>
    <definedName name="sub_17605" localSheetId="0">'РЦП'!$B$119</definedName>
    <definedName name="_xlnm.Print_Titles" localSheetId="0">'РЦП'!$9:$10</definedName>
    <definedName name="_xlnm.Print_Area" localSheetId="0">'РЦП'!$A$1:$E$153</definedName>
  </definedNames>
  <calcPr fullCalcOnLoad="1"/>
</workbook>
</file>

<file path=xl/sharedStrings.xml><?xml version="1.0" encoding="utf-8"?>
<sst xmlns="http://schemas.openxmlformats.org/spreadsheetml/2006/main" count="147" uniqueCount="95">
  <si>
    <t>Наименование программы</t>
  </si>
  <si>
    <t xml:space="preserve">"Онкология" на 2008 - 2010 годы                     </t>
  </si>
  <si>
    <t>"Неотложные меры борьбы с туберкулезом в Республике Марий Эл на 2010 - 2012 годы"</t>
  </si>
  <si>
    <t xml:space="preserve">"Вакцинопрофилактика" на 2009 - 2011 годы </t>
  </si>
  <si>
    <t xml:space="preserve">"Сахарный диабет" на 2008 - 2010 годы            </t>
  </si>
  <si>
    <t>"Медицинские кадры" на 2006 - 2010 годы</t>
  </si>
  <si>
    <t xml:space="preserve">в том числе госкапвложения  </t>
  </si>
  <si>
    <t>в том числе госкапвложения</t>
  </si>
  <si>
    <t>"Улучшение демографической ситуации в Республике Марий Эл на 2007 - 2012 годы"</t>
  </si>
  <si>
    <t>"Развитие физической культуры и спорта в Республике Марий Эл на 2007 - 2010 годы"</t>
  </si>
  <si>
    <t>"Дети Марий Эл" на 2007 - 2010 годы</t>
  </si>
  <si>
    <t>Программа дополнительных мероприятий, направленных на снижение напряженности на рынке труда Республики Марий Эл, на 2010 год</t>
  </si>
  <si>
    <t>"Забота" на 2009 - 2013 годы</t>
  </si>
  <si>
    <t>"Культура Марий Эл на 2009 - 2013 годы"</t>
  </si>
  <si>
    <t xml:space="preserve">в том числе госкапвложения                  </t>
  </si>
  <si>
    <t>"Социальное развитие села до 2012 года"</t>
  </si>
  <si>
    <t>Всего</t>
  </si>
  <si>
    <t>Министерство здравоохранения Республики Марий Эл</t>
  </si>
  <si>
    <t>Министерство государственного имущества Республики Марий Эл</t>
  </si>
  <si>
    <t>Министерство культуры, печати и по делам национальностей Республики Марий Эл</t>
  </si>
  <si>
    <t>Комитет Республики Марий Эл по делам архивов</t>
  </si>
  <si>
    <t xml:space="preserve">"Развитие средств массовой информации и книгоиздания в Республике Марий Эл на 2009 - 2013 годы" </t>
  </si>
  <si>
    <t>"Социальная поддержка инвалидов на 2006 - 2010 годы"</t>
  </si>
  <si>
    <t>Министерство социальной  защиты  населения  и труда Республики Марий Эл</t>
  </si>
  <si>
    <t>Министерство внутренних дел по Республике Марий Эл</t>
  </si>
  <si>
    <t>Министерство социальной защиты населения и труда Республики Марий Эл</t>
  </si>
  <si>
    <t>Министерство физической культуры, спорта и туризма Республики Марий Эл</t>
  </si>
  <si>
    <t>Министерство сельского хозяйства и продовольствия Республики Марий Эл</t>
  </si>
  <si>
    <t>Департамент государственной службы занятости населения Республики Марий Эл</t>
  </si>
  <si>
    <t>"Первоочередные меры по предупреждению распространения инфекций, передающихся половым путем, в Республике Марий Эл на 2010 - 2012 годы"</t>
  </si>
  <si>
    <t>"Жилье для молодой семьи" на 2004 - 2010 годы</t>
  </si>
  <si>
    <t>№ 
п/п</t>
  </si>
  <si>
    <t>Объемы финансирования 
за счет средств республиканского бюджета Республики Марий Эл республиканских целевых программ</t>
  </si>
  <si>
    <t>Профи-нансиро-вано в % к  лимиту</t>
  </si>
  <si>
    <t>план *</t>
  </si>
  <si>
    <t xml:space="preserve">факт </t>
  </si>
  <si>
    <t>Информация</t>
  </si>
  <si>
    <t>Всего по республиканским целевым программам:</t>
  </si>
  <si>
    <t>"Проведение административной реформы в Республике Марий Эл в 2006 - 2010 годах"</t>
  </si>
  <si>
    <t>* - утверждено Законом Республики Марий Эл от 27 ноября 2009 г. № 58-З "О республиканском бюджете Республики Марий Эл на 2010 год и на плановый период 2011 и 2012 годов"</t>
  </si>
  <si>
    <t>тыс. рублей</t>
  </si>
  <si>
    <t>"Профилактика и лечение артериальной гипертонии                                                                                                                                             в Республике Марий Эл на 2000 - 2010 годы"</t>
  </si>
  <si>
    <t>"Модернизация и развитие сети автомобильных дорог общего пользования в Республике Марий Эл                                                                          на 2005 - 2010 годы"</t>
  </si>
  <si>
    <t xml:space="preserve">"Охрана и укрепление здоровья здоровых лиц                                                                                                                                          на 2009 - 2011 годы"   </t>
  </si>
  <si>
    <t>"Комплексные меры по противодействию злоупотреблению наркотиками и их незаконному обороту на 2010 - 2012 годы"</t>
  </si>
  <si>
    <t>"Патриотическое воспитание граждан в Республике Марий Эл на 2006 - 2010 годы"</t>
  </si>
  <si>
    <t>"Культурное наследие Республики Марий Эл                                                                                                                                                    на 2009 - 2013 годы"</t>
  </si>
  <si>
    <t xml:space="preserve">"Развитие архивного дела в Республике Марий Эл                                                                                                                                                на 2009 - 2011 годы" </t>
  </si>
  <si>
    <t xml:space="preserve">"Этнокультурное развитие Республики Марий Эл                                                                                                                                           (2009 - 2013 годы)"    </t>
  </si>
  <si>
    <t xml:space="preserve">"Повышение безопасности дорожного движения                                                                                                                                               в Республике Марий Эл в 2006 - 2012 годах" </t>
  </si>
  <si>
    <t xml:space="preserve">"Развитие образования Республики Марий Эл                                                                                                                                                    на 2008 - 2010 годы" </t>
  </si>
  <si>
    <t xml:space="preserve">"Рабочие кадры Республики Марий Эл                                                                                                                                                             на 2009 - 2012 годы"             </t>
  </si>
  <si>
    <t>Министерство строительства, архитектуры и жилищно-коммунального хозяйства Республики                                                                              Марий Эл</t>
  </si>
  <si>
    <t xml:space="preserve">"Развитие гражданского аэропорта "Йошкар-Ола"                                                                                                                                                     на 2009 - 2015 годы" </t>
  </si>
  <si>
    <t>"Улучшение материально-технической базы учреждений здравоохранения Республики Марий Эл                                                                          на 2009 - 2013 годы"</t>
  </si>
  <si>
    <t>Министерство строительства, архитектуры и жилищно-коммунального хозяйства Республики                                                                                                                                  Марий Эл</t>
  </si>
  <si>
    <t>"Газификация населенных пунктов Республики                                                                                                                                         Марий Эл на 2009 - 2012 годы"</t>
  </si>
  <si>
    <t>"Развитие малого и среднего предпринимательства                                                                                                                                              в Республике Марий Эл на 2009 - 2011 годы"</t>
  </si>
  <si>
    <t>"Благоустройство набережной р. Малая Кокшага                                                                                                                                              в г. Йошкар-Оле"</t>
  </si>
  <si>
    <t>"Предупреждение и борьба с заболеваниями, вызываемыми вирусом иммунодефицита человека                                                                                                                                  и вирусами гепатитов В и С, на 2009 - 2011 годы"</t>
  </si>
  <si>
    <t xml:space="preserve">Министерство промышленности, транспорта и дорожного хозяйства Республики Марий Эл </t>
  </si>
  <si>
    <t>Министерство промышленности, транспорта и дорожного хозяйства Республики Марий Эл</t>
  </si>
  <si>
    <t>Министерство экономического развития  и торговли Республики Марий Эл</t>
  </si>
  <si>
    <t>"Развитие инвестиционной деятельности в Республике Марий Эл в 2010 - 2014 годах"</t>
  </si>
  <si>
    <t xml:space="preserve">Департамент экологической безопасности, природопользования и защиты населения Республики Марий Эл </t>
  </si>
  <si>
    <t>"Совершенствование психиатрической помощи населению Республики Марий Эл на 2010 - 2012 годы"</t>
  </si>
  <si>
    <t>Министерство юстиции Республики Марий Эл</t>
  </si>
  <si>
    <t>"Детство без насилия и жестокости: профилактика семейного неблагополучия, социального сиротства и безнадзорности детей" на 2010 - 2012 годы</t>
  </si>
  <si>
    <t>Министерство экономического развития и торговли Республики Марий Эл</t>
  </si>
  <si>
    <t>Программа дополнительных мероприятий, направленных на снижение напряженности на рынке труда Республики Марий Эл, на 2010 год за счет средств, возвращенных остатков субсидии, не использованной в 2009 году</t>
  </si>
  <si>
    <t>"Обеспечение пожарной безопасности в Республике Марий Эл на 2010 - 2014 годы"</t>
  </si>
  <si>
    <t>"Развитие конкуренции малого и среднего предпринимательства на рынке хлебопечения в Республике Марий Эл на 2010 - 2011 годы"</t>
  </si>
  <si>
    <t>Министерство образования и науки Республики Марий Эл</t>
  </si>
  <si>
    <t>Республиканская комплексная программа профилактики правонарушений в Республике Марий Эл                                                                      на 2009 - 2012 годы</t>
  </si>
  <si>
    <t>Подпрограмма "Создание системы кадастра недвижимости в Республике Марий Эл (2007-2011 годы)" республиканской целевой программы "Создание автоматизированной системы ведения государственного земельного кадастра и государственного учета объектов недвижимости в Республике Марий Эл                                                                                                                                                            (2003 - 2007 годы)"</t>
  </si>
  <si>
    <t>"Строительство социального жилья в Республике                                                                                                                                              Марий Эл для работников бюджетной сферы"</t>
  </si>
  <si>
    <t>"Развитие и укрепление материально-технической базы образовательных учреждений Республики Марий Эл                                                      на 2009 - 2015 годы"</t>
  </si>
  <si>
    <t>"Развитие мировой юстиции в Республике Марий Эл                                                                                                                                    на 2009 - 2010 годы"</t>
  </si>
  <si>
    <t xml:space="preserve">"Развитие сельского хозяйства и регулирование рынков сельскохозяйственной продукции, сырья и продовольствия в Республике Марий Эл                                                                                             на 2009 - 2012 годы"             </t>
  </si>
  <si>
    <t>"Модернизация объектов коммунальной инфраструктуры на 2010-2015 годы"</t>
  </si>
  <si>
    <t>"Снижение рисков и смягчение последствий чрезвычайных ситуаций природного и техногенного характера в Республике Марий Эл до 2011 года"</t>
  </si>
  <si>
    <t>"Профилактика терроризма и экстремизма в Республике Марий Эл на 2009 - 2011 годы"</t>
  </si>
  <si>
    <t>"Развитие пунктов управления Правительства Республики Марий Эл до 2013 года"</t>
  </si>
  <si>
    <t>"Энергосбережение и повышение энергетической эффективности в Республике Марий Эл на период до 2020 года"</t>
  </si>
  <si>
    <t>строительство и реконструкция программных объектов</t>
  </si>
  <si>
    <t>строительство объекта "Универсальный крытый легкоатлетический манеж в г. Йошкар-Оле"</t>
  </si>
  <si>
    <t>строительство объекта "Марийский национальный театр оперы и балета на 500 мест в г. Йошкар-Оле"</t>
  </si>
  <si>
    <t>в том числе:</t>
  </si>
  <si>
    <t>строительство объекта "Онкологический корпус Республиканской больницы в г. Йошкар-Оле"</t>
  </si>
  <si>
    <t>мероприятия в рамках реализации федеральной и республиканской целевых программ "Социальное развитие села до 2012 года"</t>
  </si>
  <si>
    <t>мероприятия в рамках реализации республиканской целевой программы "Социальное развитие села до 2012 года"</t>
  </si>
  <si>
    <t>"Чистая вода на 2009 - 2013 годы"</t>
  </si>
  <si>
    <t xml:space="preserve">по реализации республиканских целевых программ 
за счет средств республиканского бюджета Республики Марий Эл
за январь - декабрь 2010 года </t>
  </si>
  <si>
    <t>Кроме того:</t>
  </si>
  <si>
    <t xml:space="preserve">"Укрепление материально-технической базы государственных учреждений социального обслуживания населения и оказание адресной социальной помощи неработающим пенсионерам в Республике Марий Эл" 
на 2010 год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</si>
</sst>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000"/>
    <numFmt numFmtId="183" formatCode="0.000"/>
    <numFmt numFmtId="184" formatCode="0.00000"/>
  </numFmts>
  <fonts count="9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justify" vertical="top"/>
    </xf>
    <xf numFmtId="180" fontId="1" fillId="0" borderId="2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justify" vertical="top"/>
    </xf>
    <xf numFmtId="180" fontId="1" fillId="0" borderId="0" xfId="0" applyNumberFormat="1" applyFont="1" applyFill="1" applyAlignment="1">
      <alignment horizontal="center" vertical="top"/>
    </xf>
    <xf numFmtId="180" fontId="1" fillId="0" borderId="0" xfId="0" applyNumberFormat="1" applyFont="1" applyAlignment="1">
      <alignment horizontal="center"/>
    </xf>
    <xf numFmtId="18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top"/>
    </xf>
    <xf numFmtId="0" fontId="4" fillId="0" borderId="0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justify" vertical="top"/>
    </xf>
    <xf numFmtId="180" fontId="1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2" fontId="1" fillId="0" borderId="2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/>
    </xf>
    <xf numFmtId="180" fontId="1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justify" vertical="top" wrapText="1"/>
    </xf>
    <xf numFmtId="2" fontId="1" fillId="0" borderId="0" xfId="0" applyNumberFormat="1" applyFont="1" applyFill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181" fontId="1" fillId="0" borderId="6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justify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3"/>
  <sheetViews>
    <sheetView tabSelected="1" view="pageBreakPreview" zoomScale="95" zoomScaleSheetLayoutView="95" workbookViewId="0" topLeftCell="A1">
      <selection activeCell="A1" sqref="A1:E1"/>
    </sheetView>
  </sheetViews>
  <sheetFormatPr defaultColWidth="9.140625" defaultRowHeight="12.75"/>
  <cols>
    <col min="1" max="1" width="4.8515625" style="2" customWidth="1"/>
    <col min="2" max="2" width="55.28125" style="2" customWidth="1"/>
    <col min="3" max="3" width="13.28125" style="3" customWidth="1"/>
    <col min="4" max="4" width="12.57421875" style="12" customWidth="1"/>
    <col min="5" max="5" width="10.28125" style="2" customWidth="1"/>
    <col min="6" max="16384" width="9.140625" style="2" customWidth="1"/>
  </cols>
  <sheetData>
    <row r="1" spans="1:5" ht="18.75">
      <c r="A1" s="39" t="s">
        <v>36</v>
      </c>
      <c r="B1" s="39"/>
      <c r="C1" s="39"/>
      <c r="D1" s="39"/>
      <c r="E1" s="39"/>
    </row>
    <row r="2" ht="2.25" customHeight="1"/>
    <row r="3" spans="1:5" ht="57.75" customHeight="1">
      <c r="A3" s="40" t="s">
        <v>92</v>
      </c>
      <c r="B3" s="40"/>
      <c r="C3" s="40"/>
      <c r="D3" s="40"/>
      <c r="E3" s="40"/>
    </row>
    <row r="4" spans="1:5" ht="18.75">
      <c r="A4" s="5"/>
      <c r="B4" s="5"/>
      <c r="C4" s="5"/>
      <c r="D4" s="5"/>
      <c r="E4" s="5"/>
    </row>
    <row r="5" spans="1:5" ht="15.75" customHeight="1">
      <c r="A5" s="5"/>
      <c r="B5" s="5"/>
      <c r="C5" s="5"/>
      <c r="D5" s="5"/>
      <c r="E5" s="5"/>
    </row>
    <row r="6" spans="4:5" ht="15.75">
      <c r="D6" s="41" t="s">
        <v>40</v>
      </c>
      <c r="E6" s="41"/>
    </row>
    <row r="7" spans="1:5" ht="110.25" customHeight="1">
      <c r="A7" s="31" t="s">
        <v>31</v>
      </c>
      <c r="B7" s="34" t="s">
        <v>0</v>
      </c>
      <c r="C7" s="33" t="s">
        <v>32</v>
      </c>
      <c r="D7" s="33"/>
      <c r="E7" s="36" t="s">
        <v>33</v>
      </c>
    </row>
    <row r="8" spans="1:5" ht="14.25" customHeight="1">
      <c r="A8" s="32"/>
      <c r="B8" s="35"/>
      <c r="C8" s="4" t="s">
        <v>34</v>
      </c>
      <c r="D8" s="13" t="s">
        <v>35</v>
      </c>
      <c r="E8" s="37"/>
    </row>
    <row r="9" spans="1:5" s="9" customFormat="1" ht="14.25" customHeight="1">
      <c r="A9" s="24">
        <v>1</v>
      </c>
      <c r="B9" s="25">
        <v>2</v>
      </c>
      <c r="C9" s="24">
        <v>3</v>
      </c>
      <c r="D9" s="26">
        <v>4</v>
      </c>
      <c r="E9" s="24">
        <v>5</v>
      </c>
    </row>
    <row r="10" spans="1:5" s="9" customFormat="1" ht="3.75" customHeight="1">
      <c r="A10" s="14"/>
      <c r="B10" s="7"/>
      <c r="C10" s="6"/>
      <c r="D10" s="11"/>
      <c r="E10" s="27"/>
    </row>
    <row r="11" spans="1:5" s="9" customFormat="1" ht="15.75" customHeight="1">
      <c r="A11" s="38">
        <v>1</v>
      </c>
      <c r="B11" s="7" t="s">
        <v>3</v>
      </c>
      <c r="C11" s="8">
        <v>1475.4</v>
      </c>
      <c r="D11" s="30">
        <v>1475.36</v>
      </c>
      <c r="E11" s="8">
        <f>D11/C11*100</f>
        <v>99.99728887081469</v>
      </c>
    </row>
    <row r="12" spans="1:5" s="9" customFormat="1" ht="15.75" customHeight="1">
      <c r="A12" s="38"/>
      <c r="B12" s="10" t="s">
        <v>17</v>
      </c>
      <c r="C12" s="8"/>
      <c r="D12" s="11"/>
      <c r="E12" s="6"/>
    </row>
    <row r="13" spans="1:5" s="9" customFormat="1" ht="31.5" customHeight="1">
      <c r="A13" s="38">
        <v>2</v>
      </c>
      <c r="B13" s="7" t="s">
        <v>41</v>
      </c>
      <c r="C13" s="8">
        <v>53.4</v>
      </c>
      <c r="D13" s="30">
        <v>53.36</v>
      </c>
      <c r="E13" s="8">
        <f>D13/C13*100</f>
        <v>99.9250936329588</v>
      </c>
    </row>
    <row r="14" spans="1:5" s="9" customFormat="1" ht="15.75" customHeight="1">
      <c r="A14" s="38"/>
      <c r="B14" s="10" t="s">
        <v>17</v>
      </c>
      <c r="C14" s="8"/>
      <c r="D14" s="11"/>
      <c r="E14" s="6"/>
    </row>
    <row r="15" spans="1:5" s="9" customFormat="1" ht="31.5" customHeight="1">
      <c r="A15" s="38">
        <v>3</v>
      </c>
      <c r="B15" s="7" t="s">
        <v>2</v>
      </c>
      <c r="C15" s="8">
        <v>3226.8</v>
      </c>
      <c r="D15" s="11">
        <v>3126.8</v>
      </c>
      <c r="E15" s="8">
        <f>D15/C15*100</f>
        <v>96.90095450601216</v>
      </c>
    </row>
    <row r="16" spans="1:5" s="9" customFormat="1" ht="15.75">
      <c r="A16" s="38"/>
      <c r="B16" s="7" t="s">
        <v>7</v>
      </c>
      <c r="C16" s="8">
        <v>100</v>
      </c>
      <c r="D16" s="11">
        <v>0</v>
      </c>
      <c r="E16" s="8"/>
    </row>
    <row r="17" spans="1:5" s="9" customFormat="1" ht="15.75" customHeight="1">
      <c r="A17" s="38"/>
      <c r="B17" s="10" t="s">
        <v>17</v>
      </c>
      <c r="C17" s="8"/>
      <c r="D17" s="11"/>
      <c r="E17" s="6"/>
    </row>
    <row r="18" spans="1:5" s="9" customFormat="1" ht="47.25">
      <c r="A18" s="38">
        <v>4</v>
      </c>
      <c r="B18" s="7" t="s">
        <v>59</v>
      </c>
      <c r="C18" s="8">
        <v>3200</v>
      </c>
      <c r="D18" s="11">
        <v>3200</v>
      </c>
      <c r="E18" s="8">
        <f>D18/C18*100</f>
        <v>100</v>
      </c>
    </row>
    <row r="19" spans="1:5" s="9" customFormat="1" ht="15.75" customHeight="1">
      <c r="A19" s="38"/>
      <c r="B19" s="10" t="s">
        <v>17</v>
      </c>
      <c r="C19" s="8"/>
      <c r="D19" s="11"/>
      <c r="E19" s="6"/>
    </row>
    <row r="20" spans="1:5" s="9" customFormat="1" ht="15.75">
      <c r="A20" s="38">
        <v>5</v>
      </c>
      <c r="B20" s="7" t="s">
        <v>1</v>
      </c>
      <c r="C20" s="8">
        <v>2337</v>
      </c>
      <c r="D20" s="11">
        <v>2337</v>
      </c>
      <c r="E20" s="8">
        <f>D20/C20*100</f>
        <v>100</v>
      </c>
    </row>
    <row r="21" spans="1:5" s="9" customFormat="1" ht="15.75" customHeight="1">
      <c r="A21" s="38"/>
      <c r="B21" s="10" t="s">
        <v>17</v>
      </c>
      <c r="C21" s="8"/>
      <c r="D21" s="11"/>
      <c r="E21" s="6"/>
    </row>
    <row r="22" spans="1:5" s="9" customFormat="1" ht="15.75" customHeight="1">
      <c r="A22" s="38">
        <v>6</v>
      </c>
      <c r="B22" s="7" t="s">
        <v>4</v>
      </c>
      <c r="C22" s="8">
        <v>6803.2</v>
      </c>
      <c r="D22" s="11">
        <v>6803.2</v>
      </c>
      <c r="E22" s="8">
        <f>D22/C22*100</f>
        <v>100</v>
      </c>
    </row>
    <row r="23" spans="1:5" s="9" customFormat="1" ht="15.75" customHeight="1">
      <c r="A23" s="38"/>
      <c r="B23" s="10" t="s">
        <v>17</v>
      </c>
      <c r="C23" s="8"/>
      <c r="D23" s="11"/>
      <c r="E23" s="6"/>
    </row>
    <row r="24" spans="1:5" s="9" customFormat="1" ht="15.75" customHeight="1">
      <c r="A24" s="38">
        <v>7</v>
      </c>
      <c r="B24" s="7" t="s">
        <v>5</v>
      </c>
      <c r="C24" s="8">
        <v>4000</v>
      </c>
      <c r="D24" s="11">
        <v>3987.8</v>
      </c>
      <c r="E24" s="8">
        <f>D24/C24*100</f>
        <v>99.695</v>
      </c>
    </row>
    <row r="25" spans="1:5" s="9" customFormat="1" ht="15.75" customHeight="1">
      <c r="A25" s="38"/>
      <c r="B25" s="10" t="s">
        <v>17</v>
      </c>
      <c r="C25" s="8"/>
      <c r="D25" s="11"/>
      <c r="E25" s="6"/>
    </row>
    <row r="26" spans="1:5" s="9" customFormat="1" ht="47.25">
      <c r="A26" s="38">
        <v>8</v>
      </c>
      <c r="B26" s="7" t="s">
        <v>44</v>
      </c>
      <c r="C26" s="8">
        <v>121.5</v>
      </c>
      <c r="D26" s="11">
        <v>121.5</v>
      </c>
      <c r="E26" s="8">
        <f>D26/C26*100</f>
        <v>100</v>
      </c>
    </row>
    <row r="27" spans="1:5" s="9" customFormat="1" ht="15.75" customHeight="1">
      <c r="A27" s="38"/>
      <c r="B27" s="10" t="s">
        <v>17</v>
      </c>
      <c r="C27" s="8"/>
      <c r="D27" s="11"/>
      <c r="E27" s="6"/>
    </row>
    <row r="28" spans="1:5" s="9" customFormat="1" ht="31.5">
      <c r="A28" s="38">
        <v>9</v>
      </c>
      <c r="B28" s="7" t="s">
        <v>45</v>
      </c>
      <c r="C28" s="8">
        <v>517</v>
      </c>
      <c r="D28" s="30">
        <v>511.94</v>
      </c>
      <c r="E28" s="8">
        <f>D28/C28*100</f>
        <v>99.02127659574468</v>
      </c>
    </row>
    <row r="29" spans="1:5" s="9" customFormat="1" ht="18" customHeight="1">
      <c r="A29" s="38"/>
      <c r="B29" s="10" t="s">
        <v>72</v>
      </c>
      <c r="C29" s="8"/>
      <c r="D29" s="11"/>
      <c r="E29" s="6"/>
    </row>
    <row r="30" spans="1:5" s="9" customFormat="1" ht="30.75" customHeight="1">
      <c r="A30" s="38">
        <v>10</v>
      </c>
      <c r="B30" s="7" t="s">
        <v>43</v>
      </c>
      <c r="C30" s="8">
        <v>240.5</v>
      </c>
      <c r="D30" s="11">
        <v>199.3</v>
      </c>
      <c r="E30" s="8">
        <f>D30/C30*100</f>
        <v>82.86902286902288</v>
      </c>
    </row>
    <row r="31" spans="1:5" s="9" customFormat="1" ht="15.75" customHeight="1">
      <c r="A31" s="38"/>
      <c r="B31" s="10" t="s">
        <v>17</v>
      </c>
      <c r="C31" s="8"/>
      <c r="D31" s="11"/>
      <c r="E31" s="6"/>
    </row>
    <row r="32" spans="1:5" s="9" customFormat="1" ht="31.5">
      <c r="A32" s="38">
        <v>11</v>
      </c>
      <c r="B32" s="7" t="s">
        <v>57</v>
      </c>
      <c r="C32" s="8">
        <v>15650</v>
      </c>
      <c r="D32" s="11">
        <v>15650</v>
      </c>
      <c r="E32" s="8">
        <f>D32/C32*100</f>
        <v>100</v>
      </c>
    </row>
    <row r="33" spans="1:5" s="9" customFormat="1" ht="31.5">
      <c r="A33" s="38"/>
      <c r="B33" s="10" t="s">
        <v>68</v>
      </c>
      <c r="C33" s="8"/>
      <c r="D33" s="11"/>
      <c r="E33" s="6"/>
    </row>
    <row r="34" spans="1:5" s="9" customFormat="1" ht="47.25">
      <c r="A34" s="38">
        <v>12</v>
      </c>
      <c r="B34" s="7" t="s">
        <v>42</v>
      </c>
      <c r="C34" s="8">
        <v>730530.9</v>
      </c>
      <c r="D34" s="30">
        <v>730507.99</v>
      </c>
      <c r="E34" s="8">
        <f>D34/C34*100</f>
        <v>99.99686392457868</v>
      </c>
    </row>
    <row r="35" spans="1:5" s="9" customFormat="1" ht="32.25" customHeight="1">
      <c r="A35" s="38"/>
      <c r="B35" s="10" t="s">
        <v>60</v>
      </c>
      <c r="C35" s="8"/>
      <c r="D35" s="11"/>
      <c r="E35" s="6"/>
    </row>
    <row r="36" spans="1:5" s="9" customFormat="1" ht="111" customHeight="1">
      <c r="A36" s="38">
        <v>13</v>
      </c>
      <c r="B36" s="22" t="s">
        <v>74</v>
      </c>
      <c r="C36" s="8">
        <v>5800</v>
      </c>
      <c r="D36" s="30">
        <v>2008.16</v>
      </c>
      <c r="E36" s="8">
        <f>D36/C36*100</f>
        <v>34.62344827586207</v>
      </c>
    </row>
    <row r="37" spans="1:5" s="9" customFormat="1" ht="33" customHeight="1">
      <c r="A37" s="38"/>
      <c r="B37" s="10" t="s">
        <v>18</v>
      </c>
      <c r="C37" s="8"/>
      <c r="D37" s="11"/>
      <c r="E37" s="6"/>
    </row>
    <row r="38" spans="1:5" s="9" customFormat="1" ht="33" customHeight="1">
      <c r="A38" s="6">
        <v>14</v>
      </c>
      <c r="B38" s="22" t="s">
        <v>79</v>
      </c>
      <c r="C38" s="8">
        <v>3770</v>
      </c>
      <c r="D38" s="11">
        <v>3750</v>
      </c>
      <c r="E38" s="8">
        <f>D38/C38*100</f>
        <v>99.46949602122017</v>
      </c>
    </row>
    <row r="39" spans="1:5" s="9" customFormat="1" ht="15.75">
      <c r="A39" s="6"/>
      <c r="B39" s="7" t="s">
        <v>7</v>
      </c>
      <c r="C39" s="8">
        <v>3770</v>
      </c>
      <c r="D39" s="11">
        <v>3750</v>
      </c>
      <c r="E39" s="8">
        <f>D39/C39*100</f>
        <v>99.46949602122017</v>
      </c>
    </row>
    <row r="40" spans="1:5" s="9" customFormat="1" ht="47.25">
      <c r="A40" s="6"/>
      <c r="B40" s="10" t="s">
        <v>55</v>
      </c>
      <c r="C40" s="8"/>
      <c r="D40" s="11"/>
      <c r="E40" s="6"/>
    </row>
    <row r="41" spans="1:5" s="9" customFormat="1" ht="33" customHeight="1">
      <c r="A41" s="38">
        <v>15</v>
      </c>
      <c r="B41" s="7" t="s">
        <v>48</v>
      </c>
      <c r="C41" s="8">
        <v>2500</v>
      </c>
      <c r="D41" s="30">
        <v>2384.84</v>
      </c>
      <c r="E41" s="8">
        <f>D41/C41*100</f>
        <v>95.3936</v>
      </c>
    </row>
    <row r="42" spans="1:5" s="9" customFormat="1" ht="33" customHeight="1">
      <c r="A42" s="38"/>
      <c r="B42" s="10" t="s">
        <v>19</v>
      </c>
      <c r="C42" s="8"/>
      <c r="D42" s="11"/>
      <c r="E42" s="6"/>
    </row>
    <row r="43" spans="1:5" s="9" customFormat="1" ht="31.5">
      <c r="A43" s="38">
        <v>16</v>
      </c>
      <c r="B43" s="7" t="s">
        <v>46</v>
      </c>
      <c r="C43" s="8">
        <v>223281.2</v>
      </c>
      <c r="D43" s="11">
        <v>187940.019</v>
      </c>
      <c r="E43" s="8">
        <f>D43/C43*100</f>
        <v>84.17189579776533</v>
      </c>
    </row>
    <row r="44" spans="1:5" s="9" customFormat="1" ht="15.75">
      <c r="A44" s="38"/>
      <c r="B44" s="7" t="s">
        <v>7</v>
      </c>
      <c r="C44" s="8">
        <v>130155</v>
      </c>
      <c r="D44" s="11">
        <v>121401.8</v>
      </c>
      <c r="E44" s="8">
        <f>D44/C44*100</f>
        <v>93.27478775306366</v>
      </c>
    </row>
    <row r="45" spans="1:5" s="9" customFormat="1" ht="31.5">
      <c r="A45" s="38"/>
      <c r="B45" s="10" t="s">
        <v>19</v>
      </c>
      <c r="C45" s="8"/>
      <c r="D45" s="11"/>
      <c r="E45" s="6"/>
    </row>
    <row r="46" spans="1:5" s="9" customFormat="1" ht="33" customHeight="1">
      <c r="A46" s="38">
        <v>17</v>
      </c>
      <c r="B46" s="7" t="s">
        <v>49</v>
      </c>
      <c r="C46" s="8">
        <v>51640.7</v>
      </c>
      <c r="D46" s="11">
        <v>32968.7</v>
      </c>
      <c r="E46" s="8">
        <f>D46/C46*100</f>
        <v>63.842473088087495</v>
      </c>
    </row>
    <row r="47" spans="1:5" s="9" customFormat="1" ht="15.75">
      <c r="A47" s="38"/>
      <c r="B47" s="7" t="s">
        <v>6</v>
      </c>
      <c r="C47" s="8">
        <v>2355</v>
      </c>
      <c r="D47" s="11">
        <v>2355</v>
      </c>
      <c r="E47" s="8">
        <f>D47/C47*100</f>
        <v>100</v>
      </c>
    </row>
    <row r="48" spans="1:5" s="9" customFormat="1" ht="32.25" customHeight="1">
      <c r="A48" s="38"/>
      <c r="B48" s="10" t="s">
        <v>61</v>
      </c>
      <c r="C48" s="8"/>
      <c r="D48" s="11"/>
      <c r="E48" s="6"/>
    </row>
    <row r="49" spans="1:5" s="9" customFormat="1" ht="32.25" customHeight="1">
      <c r="A49" s="38">
        <v>18</v>
      </c>
      <c r="B49" s="7" t="s">
        <v>70</v>
      </c>
      <c r="C49" s="8">
        <v>8745</v>
      </c>
      <c r="D49" s="30">
        <v>7995.36</v>
      </c>
      <c r="E49" s="8">
        <f>D49/C49*100</f>
        <v>91.42778730703259</v>
      </c>
    </row>
    <row r="50" spans="1:5" s="9" customFormat="1" ht="15.75">
      <c r="A50" s="38"/>
      <c r="B50" s="7" t="s">
        <v>6</v>
      </c>
      <c r="C50" s="8">
        <v>745</v>
      </c>
      <c r="D50" s="11">
        <v>0</v>
      </c>
      <c r="E50" s="8"/>
    </row>
    <row r="51" spans="1:5" s="9" customFormat="1" ht="48" customHeight="1">
      <c r="A51" s="38"/>
      <c r="B51" s="10" t="s">
        <v>64</v>
      </c>
      <c r="C51" s="8"/>
      <c r="D51" s="11"/>
      <c r="E51" s="6"/>
    </row>
    <row r="52" spans="1:5" s="9" customFormat="1" ht="33" customHeight="1">
      <c r="A52" s="38">
        <v>19</v>
      </c>
      <c r="B52" s="7" t="s">
        <v>21</v>
      </c>
      <c r="C52" s="8">
        <v>83253.2</v>
      </c>
      <c r="D52" s="30">
        <v>83229.64</v>
      </c>
      <c r="E52" s="8">
        <f>D52/C52*100</f>
        <v>99.97170078747723</v>
      </c>
    </row>
    <row r="53" spans="1:5" s="9" customFormat="1" ht="33" customHeight="1">
      <c r="A53" s="38"/>
      <c r="B53" s="10" t="s">
        <v>19</v>
      </c>
      <c r="C53" s="8"/>
      <c r="D53" s="11"/>
      <c r="E53" s="6"/>
    </row>
    <row r="54" spans="1:5" s="9" customFormat="1" ht="33" customHeight="1">
      <c r="A54" s="38">
        <v>20</v>
      </c>
      <c r="B54" s="7" t="s">
        <v>47</v>
      </c>
      <c r="C54" s="8">
        <v>2500</v>
      </c>
      <c r="D54" s="30">
        <v>2437.24</v>
      </c>
      <c r="E54" s="8">
        <f>D54/C54*100</f>
        <v>97.48959999999998</v>
      </c>
    </row>
    <row r="55" spans="1:5" s="9" customFormat="1" ht="15.75">
      <c r="A55" s="38"/>
      <c r="B55" s="7" t="s">
        <v>6</v>
      </c>
      <c r="C55" s="8">
        <v>2200</v>
      </c>
      <c r="D55" s="11">
        <v>2200</v>
      </c>
      <c r="E55" s="8">
        <f>D55/C55*100</f>
        <v>100</v>
      </c>
    </row>
    <row r="56" spans="1:5" s="9" customFormat="1" ht="15.75">
      <c r="A56" s="38"/>
      <c r="B56" s="10" t="s">
        <v>20</v>
      </c>
      <c r="C56" s="8"/>
      <c r="D56" s="11"/>
      <c r="E56" s="6"/>
    </row>
    <row r="57" spans="1:5" s="9" customFormat="1" ht="15.75" customHeight="1">
      <c r="A57" s="38">
        <v>21</v>
      </c>
      <c r="B57" s="7" t="s">
        <v>22</v>
      </c>
      <c r="C57" s="8">
        <v>900</v>
      </c>
      <c r="D57" s="11">
        <v>900</v>
      </c>
      <c r="E57" s="8">
        <f>D57/C57*100</f>
        <v>100</v>
      </c>
    </row>
    <row r="58" spans="1:5" s="9" customFormat="1" ht="31.5">
      <c r="A58" s="38"/>
      <c r="B58" s="10" t="s">
        <v>23</v>
      </c>
      <c r="C58" s="8"/>
      <c r="D58" s="11"/>
      <c r="E58" s="6"/>
    </row>
    <row r="59" spans="1:5" s="9" customFormat="1" ht="47.25" customHeight="1">
      <c r="A59" s="38">
        <v>22</v>
      </c>
      <c r="B59" s="7" t="s">
        <v>73</v>
      </c>
      <c r="C59" s="21">
        <v>136806.73</v>
      </c>
      <c r="D59" s="30">
        <v>133233.05</v>
      </c>
      <c r="E59" s="8">
        <f>D59/C59*100</f>
        <v>97.3877893287852</v>
      </c>
    </row>
    <row r="60" spans="1:5" s="9" customFormat="1" ht="15.75">
      <c r="A60" s="38"/>
      <c r="B60" s="7" t="s">
        <v>7</v>
      </c>
      <c r="C60" s="8">
        <v>132737.1</v>
      </c>
      <c r="D60" s="11">
        <v>129163.4</v>
      </c>
      <c r="E60" s="8">
        <f>D60/C60*100</f>
        <v>97.3076856432753</v>
      </c>
    </row>
    <row r="61" spans="1:5" s="9" customFormat="1" ht="15.75" customHeight="1">
      <c r="A61" s="38"/>
      <c r="B61" s="10" t="s">
        <v>24</v>
      </c>
      <c r="C61" s="8"/>
      <c r="D61" s="11"/>
      <c r="E61" s="6"/>
    </row>
    <row r="62" spans="1:5" s="9" customFormat="1" ht="33" customHeight="1">
      <c r="A62" s="38">
        <v>23</v>
      </c>
      <c r="B62" s="7" t="s">
        <v>8</v>
      </c>
      <c r="C62" s="8">
        <v>9857.7</v>
      </c>
      <c r="D62" s="30">
        <v>9814.62</v>
      </c>
      <c r="E62" s="8">
        <f>D62/C62*100</f>
        <v>99.56298122280045</v>
      </c>
    </row>
    <row r="63" spans="1:5" s="9" customFormat="1" ht="33" customHeight="1">
      <c r="A63" s="38"/>
      <c r="B63" s="10" t="s">
        <v>25</v>
      </c>
      <c r="C63" s="8"/>
      <c r="D63" s="11"/>
      <c r="E63" s="6"/>
    </row>
    <row r="64" spans="1:5" s="9" customFormat="1" ht="33" customHeight="1">
      <c r="A64" s="38">
        <v>24</v>
      </c>
      <c r="B64" s="7" t="s">
        <v>9</v>
      </c>
      <c r="C64" s="8">
        <v>426070</v>
      </c>
      <c r="D64" s="11">
        <f>SUM(D66:D67)</f>
        <v>422690.4</v>
      </c>
      <c r="E64" s="8">
        <f>D64/C64*100</f>
        <v>99.20679700518694</v>
      </c>
    </row>
    <row r="65" spans="1:5" s="9" customFormat="1" ht="15.75">
      <c r="A65" s="38"/>
      <c r="B65" s="7" t="s">
        <v>87</v>
      </c>
      <c r="C65" s="8"/>
      <c r="D65" s="11"/>
      <c r="E65" s="8"/>
    </row>
    <row r="66" spans="1:5" s="9" customFormat="1" ht="15.75" customHeight="1">
      <c r="A66" s="38"/>
      <c r="B66" s="7" t="s">
        <v>84</v>
      </c>
      <c r="C66" s="8">
        <v>425570</v>
      </c>
      <c r="D66" s="11">
        <v>422660.7</v>
      </c>
      <c r="E66" s="8">
        <f>D66/C66*100</f>
        <v>99.31637568437624</v>
      </c>
    </row>
    <row r="67" spans="1:5" s="9" customFormat="1" ht="31.5">
      <c r="A67" s="38"/>
      <c r="B67" s="7" t="s">
        <v>85</v>
      </c>
      <c r="C67" s="8">
        <v>50</v>
      </c>
      <c r="D67" s="11">
        <v>29.7</v>
      </c>
      <c r="E67" s="8">
        <f>D67/C67*100</f>
        <v>59.4</v>
      </c>
    </row>
    <row r="68" spans="1:5" s="9" customFormat="1" ht="34.5" customHeight="1">
      <c r="A68" s="38"/>
      <c r="B68" s="10" t="s">
        <v>26</v>
      </c>
      <c r="C68" s="8"/>
      <c r="D68" s="11"/>
      <c r="E68" s="6"/>
    </row>
    <row r="69" spans="1:5" s="9" customFormat="1" ht="63">
      <c r="A69" s="38">
        <v>25</v>
      </c>
      <c r="B69" s="7" t="s">
        <v>78</v>
      </c>
      <c r="C69" s="21">
        <v>187491.68</v>
      </c>
      <c r="D69" s="30">
        <v>165662.64</v>
      </c>
      <c r="E69" s="8">
        <f>D69/C69*100</f>
        <v>88.35732870919927</v>
      </c>
    </row>
    <row r="70" spans="1:5" s="9" customFormat="1" ht="31.5">
      <c r="A70" s="38"/>
      <c r="B70" s="10" t="s">
        <v>27</v>
      </c>
      <c r="C70" s="8"/>
      <c r="D70" s="11"/>
      <c r="E70" s="6"/>
    </row>
    <row r="71" spans="1:5" s="9" customFormat="1" ht="31.5">
      <c r="A71" s="38">
        <v>26</v>
      </c>
      <c r="B71" s="7" t="s">
        <v>50</v>
      </c>
      <c r="C71" s="8">
        <v>5406</v>
      </c>
      <c r="D71" s="30">
        <v>5282.47</v>
      </c>
      <c r="E71" s="8">
        <f>D71/C71*100</f>
        <v>97.71494635590085</v>
      </c>
    </row>
    <row r="72" spans="1:5" s="9" customFormat="1" ht="17.25" customHeight="1">
      <c r="A72" s="38"/>
      <c r="B72" s="10" t="s">
        <v>72</v>
      </c>
      <c r="C72" s="8"/>
      <c r="D72" s="11"/>
      <c r="E72" s="6"/>
    </row>
    <row r="73" spans="1:5" s="9" customFormat="1" ht="31.5">
      <c r="A73" s="6">
        <v>27</v>
      </c>
      <c r="B73" s="7" t="s">
        <v>77</v>
      </c>
      <c r="C73" s="8">
        <v>1855</v>
      </c>
      <c r="D73" s="30">
        <v>1816.47</v>
      </c>
      <c r="E73" s="8">
        <f>D73/C73*100</f>
        <v>97.92291105121294</v>
      </c>
    </row>
    <row r="74" spans="1:5" s="9" customFormat="1" ht="15.75">
      <c r="A74" s="6"/>
      <c r="B74" s="10" t="s">
        <v>66</v>
      </c>
      <c r="C74" s="8"/>
      <c r="D74" s="11"/>
      <c r="E74" s="6"/>
    </row>
    <row r="75" spans="1:5" s="9" customFormat="1" ht="15.75" customHeight="1">
      <c r="A75" s="38">
        <v>28</v>
      </c>
      <c r="B75" s="7" t="s">
        <v>10</v>
      </c>
      <c r="C75" s="8">
        <v>1825.2</v>
      </c>
      <c r="D75" s="21">
        <v>1825.14</v>
      </c>
      <c r="E75" s="8">
        <f>D75/C75*100</f>
        <v>99.99671268902038</v>
      </c>
    </row>
    <row r="76" spans="1:5" s="9" customFormat="1" ht="15.75">
      <c r="A76" s="38"/>
      <c r="B76" s="7" t="s">
        <v>7</v>
      </c>
      <c r="C76" s="8">
        <v>1705.2</v>
      </c>
      <c r="D76" s="8">
        <v>1705.1</v>
      </c>
      <c r="E76" s="8">
        <f>D76/C76*100</f>
        <v>99.99413558526858</v>
      </c>
    </row>
    <row r="77" spans="1:5" s="9" customFormat="1" ht="31.5">
      <c r="A77" s="38"/>
      <c r="B77" s="10" t="s">
        <v>23</v>
      </c>
      <c r="C77" s="8"/>
      <c r="D77" s="11"/>
      <c r="E77" s="6"/>
    </row>
    <row r="78" spans="1:5" s="9" customFormat="1" ht="47.25">
      <c r="A78" s="38">
        <v>29</v>
      </c>
      <c r="B78" s="7" t="s">
        <v>80</v>
      </c>
      <c r="C78" s="8">
        <v>4925</v>
      </c>
      <c r="D78" s="30">
        <f>D79</f>
        <v>4924.98</v>
      </c>
      <c r="E78" s="8">
        <f>D78/C78*100</f>
        <v>99.99959390862944</v>
      </c>
    </row>
    <row r="79" spans="1:5" s="9" customFormat="1" ht="15.75">
      <c r="A79" s="38"/>
      <c r="B79" s="7" t="s">
        <v>7</v>
      </c>
      <c r="C79" s="8">
        <v>4925</v>
      </c>
      <c r="D79" s="21">
        <v>4924.98</v>
      </c>
      <c r="E79" s="8">
        <f>D79/C79*100</f>
        <v>99.99959390862944</v>
      </c>
    </row>
    <row r="80" spans="1:5" s="9" customFormat="1" ht="47.25">
      <c r="A80" s="38"/>
      <c r="B80" s="10" t="s">
        <v>64</v>
      </c>
      <c r="C80" s="8"/>
      <c r="D80" s="11"/>
      <c r="E80" s="6"/>
    </row>
    <row r="81" spans="1:5" s="9" customFormat="1" ht="31.5">
      <c r="A81" s="38">
        <v>30</v>
      </c>
      <c r="B81" s="7" t="s">
        <v>51</v>
      </c>
      <c r="C81" s="8">
        <v>3000</v>
      </c>
      <c r="D81" s="11">
        <v>3000</v>
      </c>
      <c r="E81" s="8">
        <f>D81/C81*100</f>
        <v>100</v>
      </c>
    </row>
    <row r="82" spans="1:5" s="9" customFormat="1" ht="18.75" customHeight="1">
      <c r="A82" s="38"/>
      <c r="B82" s="10" t="s">
        <v>72</v>
      </c>
      <c r="C82" s="8"/>
      <c r="D82" s="11"/>
      <c r="E82" s="6"/>
    </row>
    <row r="83" spans="1:5" s="9" customFormat="1" ht="15.75">
      <c r="A83" s="38">
        <v>31</v>
      </c>
      <c r="B83" s="7" t="s">
        <v>12</v>
      </c>
      <c r="C83" s="8">
        <v>240</v>
      </c>
      <c r="D83" s="11">
        <v>240</v>
      </c>
      <c r="E83" s="8">
        <f>D83/C83*100</f>
        <v>100</v>
      </c>
    </row>
    <row r="84" spans="1:5" s="9" customFormat="1" ht="31.5">
      <c r="A84" s="38"/>
      <c r="B84" s="10" t="s">
        <v>23</v>
      </c>
      <c r="C84" s="8"/>
      <c r="D84" s="11"/>
      <c r="E84" s="6"/>
    </row>
    <row r="85" spans="1:5" s="9" customFormat="1" ht="31.5">
      <c r="A85" s="38">
        <v>32</v>
      </c>
      <c r="B85" s="7" t="s">
        <v>58</v>
      </c>
      <c r="C85" s="8">
        <v>227254</v>
      </c>
      <c r="D85" s="30">
        <f>D86</f>
        <v>220749.96</v>
      </c>
      <c r="E85" s="8">
        <f>D85/C85*100</f>
        <v>97.13798657009337</v>
      </c>
    </row>
    <row r="86" spans="1:5" s="9" customFormat="1" ht="15.75">
      <c r="A86" s="38"/>
      <c r="B86" s="7" t="s">
        <v>7</v>
      </c>
      <c r="C86" s="8">
        <v>227254</v>
      </c>
      <c r="D86" s="30">
        <v>220749.96</v>
      </c>
      <c r="E86" s="8">
        <f>D86/C86*100</f>
        <v>97.13798657009337</v>
      </c>
    </row>
    <row r="87" spans="1:5" s="9" customFormat="1" ht="47.25">
      <c r="A87" s="38"/>
      <c r="B87" s="10" t="s">
        <v>52</v>
      </c>
      <c r="C87" s="8"/>
      <c r="D87" s="11"/>
      <c r="E87" s="6"/>
    </row>
    <row r="88" spans="1:5" s="9" customFormat="1" ht="15.75">
      <c r="A88" s="38">
        <v>33</v>
      </c>
      <c r="B88" s="7" t="s">
        <v>13</v>
      </c>
      <c r="C88" s="8">
        <f>SUM(C90:C91)</f>
        <v>99564.3</v>
      </c>
      <c r="D88" s="8">
        <f>SUM(D90:D91)</f>
        <v>98975.7</v>
      </c>
      <c r="E88" s="8">
        <f>D88/C88*100</f>
        <v>99.40882424724524</v>
      </c>
    </row>
    <row r="89" spans="1:5" s="9" customFormat="1" ht="15.75">
      <c r="A89" s="38"/>
      <c r="B89" s="7" t="s">
        <v>87</v>
      </c>
      <c r="C89" s="8"/>
      <c r="D89" s="11"/>
      <c r="E89" s="8"/>
    </row>
    <row r="90" spans="1:5" s="9" customFormat="1" ht="15.75" customHeight="1">
      <c r="A90" s="38"/>
      <c r="B90" s="7" t="s">
        <v>84</v>
      </c>
      <c r="C90" s="8">
        <v>94747</v>
      </c>
      <c r="D90" s="11">
        <v>94158.4</v>
      </c>
      <c r="E90" s="8">
        <f>D90/C90*100</f>
        <v>99.37876661002458</v>
      </c>
    </row>
    <row r="91" spans="1:5" s="9" customFormat="1" ht="31.5">
      <c r="A91" s="38"/>
      <c r="B91" s="7" t="s">
        <v>86</v>
      </c>
      <c r="C91" s="8">
        <v>4817.3</v>
      </c>
      <c r="D91" s="11">
        <v>4817.3</v>
      </c>
      <c r="E91" s="8">
        <f>D91/C91*100</f>
        <v>100</v>
      </c>
    </row>
    <row r="92" spans="1:5" s="9" customFormat="1" ht="30.75" customHeight="1">
      <c r="A92" s="38"/>
      <c r="B92" s="10" t="s">
        <v>19</v>
      </c>
      <c r="C92" s="8"/>
      <c r="D92" s="11"/>
      <c r="E92" s="6"/>
    </row>
    <row r="93" spans="1:5" s="9" customFormat="1" ht="32.25" customHeight="1">
      <c r="A93" s="38">
        <v>34</v>
      </c>
      <c r="B93" s="7" t="s">
        <v>75</v>
      </c>
      <c r="C93" s="21">
        <v>88881.66</v>
      </c>
      <c r="D93" s="30">
        <v>86286.36</v>
      </c>
      <c r="E93" s="8">
        <f>D93/C93*100</f>
        <v>97.08005003506909</v>
      </c>
    </row>
    <row r="94" spans="1:5" s="9" customFormat="1" ht="15.75">
      <c r="A94" s="38"/>
      <c r="B94" s="7" t="s">
        <v>7</v>
      </c>
      <c r="C94" s="21">
        <v>88881.66</v>
      </c>
      <c r="D94" s="30">
        <v>86286.36</v>
      </c>
      <c r="E94" s="8">
        <f>D94/C94*100</f>
        <v>97.08005003506909</v>
      </c>
    </row>
    <row r="95" spans="1:5" s="9" customFormat="1" ht="47.25">
      <c r="A95" s="38"/>
      <c r="B95" s="10" t="s">
        <v>52</v>
      </c>
      <c r="C95" s="8"/>
      <c r="D95" s="11"/>
      <c r="E95" s="6"/>
    </row>
    <row r="96" spans="1:5" s="9" customFormat="1" ht="30.75" customHeight="1">
      <c r="A96" s="38">
        <v>35</v>
      </c>
      <c r="B96" s="7" t="s">
        <v>65</v>
      </c>
      <c r="C96" s="8">
        <v>480</v>
      </c>
      <c r="D96" s="30">
        <v>479.99</v>
      </c>
      <c r="E96" s="8">
        <f>D96/C96*100</f>
        <v>99.99791666666667</v>
      </c>
    </row>
    <row r="97" spans="1:5" s="9" customFormat="1" ht="15.75" customHeight="1">
      <c r="A97" s="38"/>
      <c r="B97" s="10" t="s">
        <v>17</v>
      </c>
      <c r="C97" s="8"/>
      <c r="D97" s="11"/>
      <c r="E97" s="6"/>
    </row>
    <row r="98" spans="1:5" s="9" customFormat="1" ht="30.75" customHeight="1">
      <c r="A98" s="38">
        <v>36</v>
      </c>
      <c r="B98" s="7" t="s">
        <v>53</v>
      </c>
      <c r="C98" s="8">
        <v>14830</v>
      </c>
      <c r="D98" s="11">
        <v>13235.3</v>
      </c>
      <c r="E98" s="8">
        <f>D98/C98*100</f>
        <v>89.24679703304112</v>
      </c>
    </row>
    <row r="99" spans="1:5" s="9" customFormat="1" ht="15.75">
      <c r="A99" s="38"/>
      <c r="B99" s="7" t="s">
        <v>7</v>
      </c>
      <c r="C99" s="8">
        <v>6050</v>
      </c>
      <c r="D99" s="11">
        <v>5035</v>
      </c>
      <c r="E99" s="8">
        <f>D99/C99*100</f>
        <v>83.22314049586777</v>
      </c>
    </row>
    <row r="100" spans="1:5" s="9" customFormat="1" ht="33.75" customHeight="1">
      <c r="A100" s="38"/>
      <c r="B100" s="10" t="s">
        <v>61</v>
      </c>
      <c r="C100" s="8"/>
      <c r="D100" s="11"/>
      <c r="E100" s="6"/>
    </row>
    <row r="101" spans="1:5" s="9" customFormat="1" ht="46.5" customHeight="1">
      <c r="A101" s="38">
        <v>37</v>
      </c>
      <c r="B101" s="7" t="s">
        <v>76</v>
      </c>
      <c r="C101" s="8">
        <v>101960.8</v>
      </c>
      <c r="D101" s="11">
        <v>101685.1</v>
      </c>
      <c r="E101" s="8">
        <f>D101/C101*100</f>
        <v>99.72960196467663</v>
      </c>
    </row>
    <row r="102" spans="1:5" s="9" customFormat="1" ht="15.75">
      <c r="A102" s="38"/>
      <c r="B102" s="7" t="s">
        <v>14</v>
      </c>
      <c r="C102" s="8">
        <v>101960.8</v>
      </c>
      <c r="D102" s="11">
        <v>101685.1</v>
      </c>
      <c r="E102" s="8">
        <f>D102/C102*100</f>
        <v>99.72960196467663</v>
      </c>
    </row>
    <row r="103" spans="1:5" s="9" customFormat="1" ht="15.75" customHeight="1">
      <c r="A103" s="38"/>
      <c r="B103" s="10" t="s">
        <v>72</v>
      </c>
      <c r="C103" s="8"/>
      <c r="D103" s="11"/>
      <c r="E103" s="6"/>
    </row>
    <row r="104" spans="1:5" s="9" customFormat="1" ht="46.5" customHeight="1">
      <c r="A104" s="38">
        <v>38</v>
      </c>
      <c r="B104" s="7" t="s">
        <v>54</v>
      </c>
      <c r="C104" s="8">
        <f>C106+C107</f>
        <v>147083.3</v>
      </c>
      <c r="D104" s="8">
        <f>D106+D107</f>
        <v>146084.919</v>
      </c>
      <c r="E104" s="8">
        <f>D104/C104*100</f>
        <v>99.32121389715897</v>
      </c>
    </row>
    <row r="105" spans="1:5" s="9" customFormat="1" ht="13.5" customHeight="1">
      <c r="A105" s="38"/>
      <c r="B105" s="7" t="s">
        <v>87</v>
      </c>
      <c r="C105" s="8"/>
      <c r="D105" s="11"/>
      <c r="E105" s="8"/>
    </row>
    <row r="106" spans="1:5" s="9" customFormat="1" ht="15.75" customHeight="1">
      <c r="A106" s="38"/>
      <c r="B106" s="7" t="s">
        <v>84</v>
      </c>
      <c r="C106" s="8">
        <v>68759.3</v>
      </c>
      <c r="D106" s="11">
        <v>67761.019</v>
      </c>
      <c r="E106" s="8">
        <f>D106/C106*100</f>
        <v>98.54815130462352</v>
      </c>
    </row>
    <row r="107" spans="1:5" s="9" customFormat="1" ht="32.25" customHeight="1">
      <c r="A107" s="38"/>
      <c r="B107" s="7" t="s">
        <v>88</v>
      </c>
      <c r="C107" s="8">
        <v>78324</v>
      </c>
      <c r="D107" s="11">
        <v>78323.9</v>
      </c>
      <c r="E107" s="8">
        <f>D107/C107*100</f>
        <v>99.99987232521322</v>
      </c>
    </row>
    <row r="108" spans="1:5" s="9" customFormat="1" ht="15.75" customHeight="1">
      <c r="A108" s="38"/>
      <c r="B108" s="10" t="s">
        <v>17</v>
      </c>
      <c r="C108" s="8"/>
      <c r="D108" s="11"/>
      <c r="E108" s="6"/>
    </row>
    <row r="109" spans="1:5" s="9" customFormat="1" ht="31.5" customHeight="1">
      <c r="A109" s="38">
        <v>39</v>
      </c>
      <c r="B109" s="7" t="s">
        <v>56</v>
      </c>
      <c r="C109" s="8">
        <v>62563</v>
      </c>
      <c r="D109" s="11">
        <v>62462.9</v>
      </c>
      <c r="E109" s="8">
        <f>D109/C109*100</f>
        <v>99.84000127871107</v>
      </c>
    </row>
    <row r="110" spans="1:5" s="9" customFormat="1" ht="15" customHeight="1">
      <c r="A110" s="38"/>
      <c r="B110" s="7" t="s">
        <v>7</v>
      </c>
      <c r="C110" s="8">
        <v>62563</v>
      </c>
      <c r="D110" s="11">
        <v>62462.9</v>
      </c>
      <c r="E110" s="8">
        <f>D110/C110*100</f>
        <v>99.84000127871107</v>
      </c>
    </row>
    <row r="111" spans="1:5" s="9" customFormat="1" ht="47.25" customHeight="1">
      <c r="A111" s="38"/>
      <c r="B111" s="10" t="s">
        <v>55</v>
      </c>
      <c r="C111" s="8"/>
      <c r="D111" s="11"/>
      <c r="E111" s="6"/>
    </row>
    <row r="112" spans="1:5" s="9" customFormat="1" ht="48" customHeight="1">
      <c r="A112" s="38">
        <v>40</v>
      </c>
      <c r="B112" s="7" t="s">
        <v>29</v>
      </c>
      <c r="C112" s="8">
        <v>445.7</v>
      </c>
      <c r="D112" s="11">
        <v>445.6</v>
      </c>
      <c r="E112" s="8">
        <f>D112/C112*100</f>
        <v>99.97756338344178</v>
      </c>
    </row>
    <row r="113" spans="1:5" s="9" customFormat="1" ht="15.75" customHeight="1">
      <c r="A113" s="38"/>
      <c r="B113" s="10" t="s">
        <v>17</v>
      </c>
      <c r="C113" s="8"/>
      <c r="D113" s="11"/>
      <c r="E113" s="6"/>
    </row>
    <row r="114" spans="1:5" s="9" customFormat="1" ht="16.5" customHeight="1">
      <c r="A114" s="38">
        <v>41</v>
      </c>
      <c r="B114" s="7" t="s">
        <v>15</v>
      </c>
      <c r="C114" s="8">
        <f>C115</f>
        <v>65665.3</v>
      </c>
      <c r="D114" s="21">
        <f>D115</f>
        <v>65665.17</v>
      </c>
      <c r="E114" s="8">
        <f>D114/C114*100</f>
        <v>99.99980202633658</v>
      </c>
    </row>
    <row r="115" spans="1:5" s="9" customFormat="1" ht="17.25" customHeight="1">
      <c r="A115" s="38"/>
      <c r="B115" s="7" t="s">
        <v>7</v>
      </c>
      <c r="C115" s="8">
        <f>SUM(C116:C117)</f>
        <v>65665.3</v>
      </c>
      <c r="D115" s="21">
        <f>SUM(D116:D117)</f>
        <v>65665.17</v>
      </c>
      <c r="E115" s="8">
        <f>D115/C115*100</f>
        <v>99.99980202633658</v>
      </c>
    </row>
    <row r="116" spans="1:5" s="9" customFormat="1" ht="48" customHeight="1">
      <c r="A116" s="38"/>
      <c r="B116" s="7" t="s">
        <v>89</v>
      </c>
      <c r="C116" s="8">
        <v>23261.2</v>
      </c>
      <c r="D116" s="30">
        <v>23261.15</v>
      </c>
      <c r="E116" s="8">
        <f>D116/C116*100</f>
        <v>99.99978504978247</v>
      </c>
    </row>
    <row r="117" spans="1:5" s="9" customFormat="1" ht="47.25">
      <c r="A117" s="38"/>
      <c r="B117" s="7" t="s">
        <v>90</v>
      </c>
      <c r="C117" s="8">
        <v>42404.1</v>
      </c>
      <c r="D117" s="30">
        <v>42404.02</v>
      </c>
      <c r="E117" s="8">
        <f>D117/C117*100</f>
        <v>99.99981133899787</v>
      </c>
    </row>
    <row r="118" spans="1:5" s="9" customFormat="1" ht="31.5">
      <c r="A118" s="38"/>
      <c r="B118" s="10" t="s">
        <v>27</v>
      </c>
      <c r="C118" s="8"/>
      <c r="D118" s="11"/>
      <c r="E118" s="6"/>
    </row>
    <row r="119" spans="1:5" s="9" customFormat="1" ht="16.5" customHeight="1">
      <c r="A119" s="38">
        <v>42</v>
      </c>
      <c r="B119" s="7" t="s">
        <v>30</v>
      </c>
      <c r="C119" s="8">
        <v>41301.1</v>
      </c>
      <c r="D119" s="30">
        <v>41301.06</v>
      </c>
      <c r="E119" s="8">
        <f>D119/C119*100</f>
        <v>99.9999031502793</v>
      </c>
    </row>
    <row r="120" spans="1:5" s="9" customFormat="1" ht="16.5" customHeight="1">
      <c r="A120" s="38"/>
      <c r="B120" s="10" t="s">
        <v>72</v>
      </c>
      <c r="C120" s="8"/>
      <c r="D120" s="11"/>
      <c r="E120" s="6"/>
    </row>
    <row r="121" spans="1:5" s="9" customFormat="1" ht="48.75" customHeight="1">
      <c r="A121" s="6">
        <v>43</v>
      </c>
      <c r="B121" s="7" t="s">
        <v>71</v>
      </c>
      <c r="C121" s="8">
        <v>200</v>
      </c>
      <c r="D121" s="11">
        <v>200</v>
      </c>
      <c r="E121" s="8">
        <f>D121/C121*100</f>
        <v>100</v>
      </c>
    </row>
    <row r="122" spans="1:5" s="9" customFormat="1" ht="33" customHeight="1">
      <c r="A122" s="6"/>
      <c r="B122" s="10" t="s">
        <v>68</v>
      </c>
      <c r="C122" s="8"/>
      <c r="D122" s="11"/>
      <c r="E122" s="6"/>
    </row>
    <row r="123" spans="1:5" s="9" customFormat="1" ht="33" customHeight="1">
      <c r="A123" s="38">
        <v>44</v>
      </c>
      <c r="B123" s="7" t="s">
        <v>63</v>
      </c>
      <c r="C123" s="8">
        <v>250</v>
      </c>
      <c r="D123" s="11">
        <v>135.5</v>
      </c>
      <c r="E123" s="8">
        <f>D123/C123*100</f>
        <v>54.2</v>
      </c>
    </row>
    <row r="124" spans="1:5" s="9" customFormat="1" ht="33" customHeight="1">
      <c r="A124" s="38"/>
      <c r="B124" s="10" t="s">
        <v>62</v>
      </c>
      <c r="C124" s="8"/>
      <c r="D124" s="11"/>
      <c r="E124" s="6"/>
    </row>
    <row r="125" spans="1:5" s="9" customFormat="1" ht="47.25">
      <c r="A125" s="6">
        <v>45</v>
      </c>
      <c r="B125" s="7" t="s">
        <v>67</v>
      </c>
      <c r="C125" s="8">
        <v>1290</v>
      </c>
      <c r="D125" s="30">
        <v>1289.99</v>
      </c>
      <c r="E125" s="8">
        <f>D125/C125*100</f>
        <v>99.99922480620155</v>
      </c>
    </row>
    <row r="126" spans="1:5" s="9" customFormat="1" ht="33" customHeight="1">
      <c r="A126" s="6"/>
      <c r="B126" s="10" t="s">
        <v>25</v>
      </c>
      <c r="C126" s="8"/>
      <c r="D126" s="11"/>
      <c r="E126" s="6"/>
    </row>
    <row r="127" spans="1:5" s="9" customFormat="1" ht="15.75">
      <c r="A127" s="38">
        <v>46</v>
      </c>
      <c r="B127" s="7" t="s">
        <v>91</v>
      </c>
      <c r="C127" s="8">
        <v>23744.7</v>
      </c>
      <c r="D127" s="11">
        <v>23742.8</v>
      </c>
      <c r="E127" s="8">
        <f>D127/C127*100</f>
        <v>99.99199821433835</v>
      </c>
    </row>
    <row r="128" spans="1:5" s="9" customFormat="1" ht="15.75">
      <c r="A128" s="38"/>
      <c r="B128" s="7" t="s">
        <v>7</v>
      </c>
      <c r="C128" s="8">
        <v>23744.7</v>
      </c>
      <c r="D128" s="11">
        <v>23742.8</v>
      </c>
      <c r="E128" s="8">
        <f>D128/C128*100</f>
        <v>99.99199821433835</v>
      </c>
    </row>
    <row r="129" spans="1:5" s="9" customFormat="1" ht="48.75" customHeight="1">
      <c r="A129" s="38"/>
      <c r="B129" s="10" t="s">
        <v>55</v>
      </c>
      <c r="C129" s="8"/>
      <c r="D129" s="11"/>
      <c r="E129" s="6"/>
    </row>
    <row r="130" spans="1:5" s="9" customFormat="1" ht="33" customHeight="1">
      <c r="A130" s="38">
        <v>47</v>
      </c>
      <c r="B130" s="7" t="s">
        <v>81</v>
      </c>
      <c r="C130" s="8">
        <v>1500</v>
      </c>
      <c r="D130" s="11">
        <v>1500</v>
      </c>
      <c r="E130" s="8">
        <f>D130/C130*100</f>
        <v>100</v>
      </c>
    </row>
    <row r="131" spans="1:5" s="9" customFormat="1" ht="16.5" customHeight="1">
      <c r="A131" s="38"/>
      <c r="B131" s="7" t="s">
        <v>7</v>
      </c>
      <c r="C131" s="8">
        <v>1500</v>
      </c>
      <c r="D131" s="11">
        <v>1500</v>
      </c>
      <c r="E131" s="8">
        <f>D131/C131*100</f>
        <v>100</v>
      </c>
    </row>
    <row r="132" spans="1:5" s="9" customFormat="1" ht="48.75" customHeight="1">
      <c r="A132" s="38"/>
      <c r="B132" s="10" t="s">
        <v>64</v>
      </c>
      <c r="C132" s="8"/>
      <c r="D132" s="11"/>
      <c r="E132" s="6"/>
    </row>
    <row r="133" spans="1:5" s="9" customFormat="1" ht="31.5">
      <c r="A133" s="38">
        <v>48</v>
      </c>
      <c r="B133" s="7" t="s">
        <v>82</v>
      </c>
      <c r="C133" s="8">
        <v>300</v>
      </c>
      <c r="D133" s="30">
        <v>284.46</v>
      </c>
      <c r="E133" s="8">
        <f>D133/C133*100</f>
        <v>94.82</v>
      </c>
    </row>
    <row r="134" spans="1:5" s="9" customFormat="1" ht="48.75" customHeight="1">
      <c r="A134" s="38"/>
      <c r="B134" s="10" t="s">
        <v>64</v>
      </c>
      <c r="C134" s="8"/>
      <c r="D134" s="11"/>
      <c r="E134" s="6"/>
    </row>
    <row r="135" spans="1:5" s="9" customFormat="1" ht="47.25">
      <c r="A135" s="38">
        <v>49</v>
      </c>
      <c r="B135" s="7" t="s">
        <v>83</v>
      </c>
      <c r="C135" s="21">
        <v>2228.57</v>
      </c>
      <c r="D135" s="30">
        <v>2207.09</v>
      </c>
      <c r="E135" s="8">
        <f>D135/C135*100</f>
        <v>99.03615322830335</v>
      </c>
    </row>
    <row r="136" spans="1:5" s="9" customFormat="1" ht="33.75" customHeight="1">
      <c r="A136" s="38"/>
      <c r="B136" s="10" t="s">
        <v>68</v>
      </c>
      <c r="C136" s="8"/>
      <c r="D136" s="11"/>
      <c r="E136" s="6"/>
    </row>
    <row r="137" spans="1:5" s="9" customFormat="1" ht="17.25" customHeight="1">
      <c r="A137" s="6"/>
      <c r="B137" s="15" t="s">
        <v>37</v>
      </c>
      <c r="C137" s="8">
        <f>C11+C13+C15+C18+C20+C22+C24+C26+C28+C30+C32+C34+C36+C38+C41+C43+C46+C49+C52+C54+C57+C59+C62+C64+C69+C71+C73+C75+C78+C81+C83+C85+C88+C93+C96+C98+C101+C104+C109+C112+C114+C119+C121+C123+C125+C127+C130+C133+C135</f>
        <v>2807565.5399999996</v>
      </c>
      <c r="D137" s="8">
        <f>D11+D13+D15+D18+D20+D22+D24+D26+D28+D30+D32+D34+D36+D38+D41+D43+D46+D49+D52+D54+D57+D59+D62+D64+D69+D71+D73+D75+D78+D81+D83+D85+D88+D93+D96+D98+D101+D104+D109+D112+D114+D119+D121+D123+D125+D127+D130+D133+D135</f>
        <v>2706809.878</v>
      </c>
      <c r="E137" s="8">
        <f>D137/C137*100</f>
        <v>96.41128014414939</v>
      </c>
    </row>
    <row r="138" spans="1:5" s="9" customFormat="1" ht="17.25" customHeight="1">
      <c r="A138" s="6"/>
      <c r="B138" s="29" t="s">
        <v>93</v>
      </c>
      <c r="C138" s="8"/>
      <c r="D138" s="28"/>
      <c r="E138" s="8"/>
    </row>
    <row r="139" spans="1:5" s="9" customFormat="1" ht="33" customHeight="1">
      <c r="A139" s="38">
        <v>1</v>
      </c>
      <c r="B139" s="7" t="s">
        <v>38</v>
      </c>
      <c r="C139" s="8">
        <v>1600</v>
      </c>
      <c r="D139" s="11">
        <v>1599.9</v>
      </c>
      <c r="E139" s="8">
        <f>D139/C139*100</f>
        <v>99.99375</v>
      </c>
    </row>
    <row r="140" spans="1:5" s="9" customFormat="1" ht="33" customHeight="1">
      <c r="A140" s="38"/>
      <c r="B140" s="10" t="s">
        <v>62</v>
      </c>
      <c r="C140" s="8"/>
      <c r="D140" s="11"/>
      <c r="E140" s="6"/>
    </row>
    <row r="141" spans="1:5" s="9" customFormat="1" ht="48" customHeight="1">
      <c r="A141" s="38">
        <v>2</v>
      </c>
      <c r="B141" s="7" t="s">
        <v>11</v>
      </c>
      <c r="C141" s="21">
        <v>9991.73</v>
      </c>
      <c r="D141" s="30">
        <v>9991.66</v>
      </c>
      <c r="E141" s="8">
        <f>D141/C141*100</f>
        <v>99.99929942062086</v>
      </c>
    </row>
    <row r="142" spans="1:5" s="9" customFormat="1" ht="33" customHeight="1">
      <c r="A142" s="38"/>
      <c r="B142" s="10" t="s">
        <v>28</v>
      </c>
      <c r="C142" s="8"/>
      <c r="D142" s="11"/>
      <c r="E142" s="6"/>
    </row>
    <row r="143" spans="1:5" s="9" customFormat="1" ht="63.75" customHeight="1">
      <c r="A143" s="6">
        <v>3</v>
      </c>
      <c r="B143" s="7" t="s">
        <v>69</v>
      </c>
      <c r="C143" s="21">
        <v>8.27</v>
      </c>
      <c r="D143" s="30">
        <v>8.26</v>
      </c>
      <c r="E143" s="8">
        <f>D143/C143*100</f>
        <v>99.87908101571948</v>
      </c>
    </row>
    <row r="144" spans="1:5" s="9" customFormat="1" ht="33" customHeight="1">
      <c r="A144" s="6"/>
      <c r="B144" s="10" t="s">
        <v>28</v>
      </c>
      <c r="C144" s="8"/>
      <c r="D144" s="11"/>
      <c r="E144" s="6"/>
    </row>
    <row r="145" spans="1:5" s="9" customFormat="1" ht="66" customHeight="1">
      <c r="A145" s="6">
        <v>4</v>
      </c>
      <c r="B145" s="22" t="s">
        <v>94</v>
      </c>
      <c r="C145" s="8">
        <v>2518</v>
      </c>
      <c r="D145" s="11">
        <v>2518</v>
      </c>
      <c r="E145" s="8">
        <f>D145/C145*100</f>
        <v>100</v>
      </c>
    </row>
    <row r="146" spans="1:5" s="9" customFormat="1" ht="33" customHeight="1">
      <c r="A146" s="6"/>
      <c r="B146" s="10" t="s">
        <v>25</v>
      </c>
      <c r="C146" s="8"/>
      <c r="D146" s="11"/>
      <c r="E146" s="6"/>
    </row>
    <row r="147" spans="1:5" s="9" customFormat="1" ht="6" customHeight="1">
      <c r="A147" s="14"/>
      <c r="B147" s="16"/>
      <c r="C147" s="8"/>
      <c r="D147" s="8"/>
      <c r="E147" s="6"/>
    </row>
    <row r="148" spans="1:5" s="9" customFormat="1" ht="16.5" customHeight="1">
      <c r="A148" s="17"/>
      <c r="B148" s="18" t="s">
        <v>16</v>
      </c>
      <c r="C148" s="19">
        <f>C137+C139+C141+C143+C145</f>
        <v>2821683.5399999996</v>
      </c>
      <c r="D148" s="19">
        <f>D137+D139+D141+D143+D145</f>
        <v>2720927.698</v>
      </c>
      <c r="E148" s="19">
        <f>D148*100/C148</f>
        <v>96.42922955137628</v>
      </c>
    </row>
    <row r="149" ht="3.75" customHeight="1">
      <c r="B149" s="1"/>
    </row>
    <row r="150" spans="1:5" ht="27.75" customHeight="1">
      <c r="A150" s="42" t="s">
        <v>39</v>
      </c>
      <c r="B150" s="42"/>
      <c r="C150" s="42"/>
      <c r="D150" s="42"/>
      <c r="E150" s="42"/>
    </row>
    <row r="151" spans="1:5" s="20" customFormat="1" ht="15.75" customHeight="1">
      <c r="A151" s="23"/>
      <c r="B151" s="23"/>
      <c r="C151" s="23"/>
      <c r="D151" s="23"/>
      <c r="E151" s="23"/>
    </row>
    <row r="152" spans="1:5" s="20" customFormat="1" ht="15.75" customHeight="1">
      <c r="A152" s="23"/>
      <c r="B152" s="23"/>
      <c r="C152" s="23"/>
      <c r="D152" s="23"/>
      <c r="E152" s="23"/>
    </row>
    <row r="153" spans="1:5" s="20" customFormat="1" ht="15.75" customHeight="1">
      <c r="A153" s="23"/>
      <c r="B153" s="23"/>
      <c r="C153" s="23"/>
      <c r="D153" s="23"/>
      <c r="E153" s="23"/>
    </row>
  </sheetData>
  <mergeCells count="55">
    <mergeCell ref="A109:A111"/>
    <mergeCell ref="A141:A142"/>
    <mergeCell ref="A114:A118"/>
    <mergeCell ref="A119:A120"/>
    <mergeCell ref="A139:A140"/>
    <mergeCell ref="A133:A134"/>
    <mergeCell ref="A135:A136"/>
    <mergeCell ref="A127:A129"/>
    <mergeCell ref="A130:A132"/>
    <mergeCell ref="D6:E6"/>
    <mergeCell ref="A71:A72"/>
    <mergeCell ref="A98:A100"/>
    <mergeCell ref="A62:A63"/>
    <mergeCell ref="A64:A68"/>
    <mergeCell ref="A83:A84"/>
    <mergeCell ref="A85:A87"/>
    <mergeCell ref="A69:A70"/>
    <mergeCell ref="A150:E150"/>
    <mergeCell ref="B7:B8"/>
    <mergeCell ref="A46:A48"/>
    <mergeCell ref="A1:E1"/>
    <mergeCell ref="A3:E3"/>
    <mergeCell ref="A34:A35"/>
    <mergeCell ref="A36:A37"/>
    <mergeCell ref="A20:A21"/>
    <mergeCell ref="A22:A23"/>
    <mergeCell ref="A24:A25"/>
    <mergeCell ref="A7:A8"/>
    <mergeCell ref="A81:A82"/>
    <mergeCell ref="A78:A80"/>
    <mergeCell ref="E7:E8"/>
    <mergeCell ref="A11:A12"/>
    <mergeCell ref="A13:A14"/>
    <mergeCell ref="A49:A51"/>
    <mergeCell ref="A15:A17"/>
    <mergeCell ref="A18:A19"/>
    <mergeCell ref="C7:D7"/>
    <mergeCell ref="A43:A45"/>
    <mergeCell ref="A54:A56"/>
    <mergeCell ref="A75:A77"/>
    <mergeCell ref="A57:A58"/>
    <mergeCell ref="A26:A27"/>
    <mergeCell ref="A28:A29"/>
    <mergeCell ref="A30:A31"/>
    <mergeCell ref="A32:A33"/>
    <mergeCell ref="A41:A42"/>
    <mergeCell ref="A59:A61"/>
    <mergeCell ref="A52:A53"/>
    <mergeCell ref="A123:A124"/>
    <mergeCell ref="A88:A92"/>
    <mergeCell ref="A112:A113"/>
    <mergeCell ref="A93:A95"/>
    <mergeCell ref="A96:A97"/>
    <mergeCell ref="A101:A103"/>
    <mergeCell ref="A104:A108"/>
  </mergeCells>
  <printOptions/>
  <pageMargins left="0.5511811023622047" right="0.31496062992125984" top="0.54" bottom="0.32" header="0.31496062992125984" footer="0.1968503937007874"/>
  <pageSetup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по реализации РЦП по РМЭ за 2010 г.</dc:title>
  <dc:subject/>
  <dc:creator>Microsoft Corporation</dc:creator>
  <cp:keywords/>
  <dc:description/>
  <cp:lastModifiedBy>KovinaLV</cp:lastModifiedBy>
  <cp:lastPrinted>2011-03-01T09:26:00Z</cp:lastPrinted>
  <dcterms:created xsi:type="dcterms:W3CDTF">1996-10-08T23:32:33Z</dcterms:created>
  <dcterms:modified xsi:type="dcterms:W3CDTF">2011-03-29T08:16:28Z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ContentTy">
    <vt:lpwstr>Документ</vt:lpwstr>
  </property>
  <property fmtid="{D5CDD505-2E9C-101B-9397-08002B2CF9AE}" pid="4" name="Описан">
    <vt:lpwstr/>
  </property>
  <property fmtid="{D5CDD505-2E9C-101B-9397-08002B2CF9AE}" pid="5" name="_dlc_Doc">
    <vt:lpwstr>XXJ7TYMEEKJ2-1650-3</vt:lpwstr>
  </property>
  <property fmtid="{D5CDD505-2E9C-101B-9397-08002B2CF9AE}" pid="6" name="_dlc_DocIdItemGu">
    <vt:lpwstr>17f52695-753a-4396-a148-51926f349e7d</vt:lpwstr>
  </property>
  <property fmtid="{D5CDD505-2E9C-101B-9397-08002B2CF9AE}" pid="7" name="_dlc_DocIdU">
    <vt:lpwstr>https://vip.gov.mari.ru/mecon/_layouts/DocIdRedir.aspx?ID=XXJ7TYMEEKJ2-1650-3, XXJ7TYMEEKJ2-1650-3</vt:lpwstr>
  </property>
</Properties>
</file>